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00 2018\IZP.272. 2018\IZP.272.33.2018\modyfikacja załączniki do cz\"/>
    </mc:Choice>
  </mc:AlternateContent>
  <bookViews>
    <workbookView xWindow="0" yWindow="0" windowWidth="22035" windowHeight="79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7" i="1" s="1"/>
  <c r="F9" i="1"/>
  <c r="F11" i="1"/>
  <c r="F12" i="1"/>
  <c r="F10" i="1" s="1"/>
  <c r="F13" i="1"/>
  <c r="F14" i="1"/>
  <c r="F15" i="1"/>
  <c r="F16" i="1"/>
  <c r="F17" i="1"/>
  <c r="F18" i="1"/>
  <c r="F19" i="1"/>
  <c r="F20" i="1"/>
  <c r="F21" i="1"/>
  <c r="F22" i="1"/>
  <c r="F24" i="1"/>
  <c r="F23" i="1" s="1"/>
  <c r="F25" i="1"/>
  <c r="F26" i="1"/>
  <c r="F27" i="1"/>
  <c r="F28" i="1"/>
  <c r="F38" i="1"/>
  <c r="F39" i="1"/>
  <c r="F40" i="1"/>
  <c r="F41" i="1"/>
  <c r="F42" i="1"/>
  <c r="F43" i="1"/>
  <c r="F37" i="1"/>
  <c r="F45" i="1"/>
  <c r="F46" i="1"/>
  <c r="F44" i="1" s="1"/>
  <c r="F49" i="1" s="1"/>
  <c r="F47" i="1"/>
  <c r="F48" i="1"/>
  <c r="F30" i="1"/>
  <c r="F31" i="1"/>
  <c r="F29" i="1" s="1"/>
  <c r="F32" i="1"/>
  <c r="F33" i="1"/>
  <c r="F34" i="1"/>
  <c r="F35" i="1"/>
  <c r="F36" i="1"/>
  <c r="F50" i="1" l="1"/>
  <c r="F51" i="1"/>
</calcChain>
</file>

<file path=xl/sharedStrings.xml><?xml version="1.0" encoding="utf-8"?>
<sst xmlns="http://schemas.openxmlformats.org/spreadsheetml/2006/main" count="124" uniqueCount="93">
  <si>
    <r>
      <rPr>
        <sz val="11"/>
        <rFont val="Times New Roman"/>
        <family val="1"/>
        <charset val="238"/>
      </rPr>
      <t>Nr</t>
    </r>
  </si>
  <si>
    <r>
      <rPr>
        <sz val="11"/>
        <rFont val="Times New Roman"/>
        <family val="1"/>
        <charset val="238"/>
      </rPr>
      <t>Podstawa, opis robót</t>
    </r>
  </si>
  <si>
    <r>
      <rPr>
        <sz val="11"/>
        <rFont val="Times New Roman"/>
        <family val="1"/>
        <charset val="238"/>
      </rPr>
      <t>Jm</t>
    </r>
  </si>
  <si>
    <r>
      <rPr>
        <sz val="11"/>
        <rFont val="Times New Roman"/>
        <family val="1"/>
        <charset val="238"/>
      </rPr>
      <t>Ilość</t>
    </r>
  </si>
  <si>
    <r>
      <rPr>
        <b/>
        <sz val="11"/>
        <rFont val="Times New Roman"/>
        <family val="1"/>
        <charset val="238"/>
      </rPr>
      <t>Roboty przygotowawcze</t>
    </r>
  </si>
  <si>
    <r>
      <rPr>
        <sz val="11"/>
        <rFont val="Times New Roman"/>
        <family val="1"/>
        <charset val="238"/>
      </rPr>
      <t>1</t>
    </r>
  </si>
  <si>
    <r>
      <rPr>
        <sz val="11"/>
        <rFont val="Times New Roman"/>
        <family val="1"/>
        <charset val="238"/>
      </rPr>
      <t>KNR 2-01 0119/03 Roboty pomiarowe przy liniowych robotach ziemnych - trasa dróg w terenie równinnym</t>
    </r>
  </si>
  <si>
    <r>
      <rPr>
        <sz val="11"/>
        <rFont val="Times New Roman"/>
        <family val="1"/>
        <charset val="238"/>
      </rPr>
      <t>km</t>
    </r>
  </si>
  <si>
    <r>
      <rPr>
        <sz val="11"/>
        <rFont val="Times New Roman"/>
        <family val="1"/>
        <charset val="238"/>
      </rPr>
      <t>2</t>
    </r>
  </si>
  <si>
    <r>
      <rPr>
        <sz val="11"/>
        <rFont val="Times New Roman"/>
        <family val="1"/>
        <charset val="238"/>
      </rPr>
      <t>KNR 2-01 0109/05 Ręczne ścinanie i karczowanie krzaków i podszyć średniej gęstości</t>
    </r>
  </si>
  <si>
    <r>
      <rPr>
        <sz val="11"/>
        <rFont val="Times New Roman"/>
        <family val="1"/>
        <charset val="238"/>
      </rPr>
      <t>ha</t>
    </r>
  </si>
  <si>
    <r>
      <rPr>
        <b/>
        <sz val="11"/>
        <rFont val="Times New Roman"/>
        <family val="1"/>
        <charset val="238"/>
      </rPr>
      <t>Remont przepustów</t>
    </r>
  </si>
  <si>
    <r>
      <rPr>
        <sz val="11"/>
        <rFont val="Times New Roman"/>
        <family val="1"/>
        <charset val="238"/>
      </rPr>
      <t>3</t>
    </r>
  </si>
  <si>
    <r>
      <rPr>
        <sz val="11"/>
        <rFont val="Times New Roman"/>
        <family val="1"/>
        <charset val="238"/>
      </rPr>
      <t>4</t>
    </r>
  </si>
  <si>
    <r>
      <rPr>
        <sz val="11"/>
        <rFont val="Times New Roman"/>
        <family val="1"/>
        <charset val="238"/>
      </rPr>
      <t>KNR 2-31 0816/04 Rozebranie ścianek czołowych i ław przepustów betonowych</t>
    </r>
  </si>
  <si>
    <r>
      <rPr>
        <sz val="11"/>
        <rFont val="Times New Roman"/>
        <family val="1"/>
        <charset val="238"/>
      </rPr>
      <t>m3</t>
    </r>
  </si>
  <si>
    <r>
      <rPr>
        <sz val="11"/>
        <rFont val="Times New Roman"/>
        <family val="1"/>
        <charset val="238"/>
      </rPr>
      <t>5</t>
    </r>
  </si>
  <si>
    <r>
      <rPr>
        <sz val="11"/>
        <rFont val="Times New Roman"/>
        <family val="1"/>
        <charset val="238"/>
      </rPr>
      <t>KNR 2-11 0401/11 Wykonanie narzutu kamiennego luzem z brzegu z wyładunkiem ręcznym nadwodnym, z kamienia ciężkiego lub średniego</t>
    </r>
  </si>
  <si>
    <r>
      <rPr>
        <sz val="11"/>
        <rFont val="Times New Roman"/>
        <family val="1"/>
        <charset val="238"/>
      </rPr>
      <t>6</t>
    </r>
  </si>
  <si>
    <r>
      <rPr>
        <sz val="11"/>
        <rFont val="Times New Roman"/>
        <family val="1"/>
        <charset val="238"/>
      </rPr>
      <t>KNR 2-31 1404/04 Oczyszczanie z namułu przepustów o średnicy 1,0m</t>
    </r>
  </si>
  <si>
    <r>
      <rPr>
        <sz val="11"/>
        <rFont val="Times New Roman"/>
        <family val="1"/>
        <charset val="238"/>
      </rPr>
      <t>m</t>
    </r>
  </si>
  <si>
    <r>
      <rPr>
        <sz val="11"/>
        <rFont val="Times New Roman"/>
        <family val="1"/>
        <charset val="238"/>
      </rPr>
      <t>7</t>
    </r>
  </si>
  <si>
    <r>
      <rPr>
        <sz val="11"/>
        <rFont val="Times New Roman"/>
        <family val="1"/>
        <charset val="238"/>
      </rPr>
      <t>KNR 2-31 1404/05 Oczyszczanie z namułu przepustów o średnicy 1,25m</t>
    </r>
  </si>
  <si>
    <r>
      <rPr>
        <b/>
        <sz val="11"/>
        <rFont val="Times New Roman"/>
        <family val="1"/>
        <charset val="238"/>
      </rPr>
      <t>m</t>
    </r>
  </si>
  <si>
    <r>
      <rPr>
        <sz val="11"/>
        <rFont val="Times New Roman"/>
        <family val="1"/>
        <charset val="238"/>
      </rPr>
      <t>8</t>
    </r>
  </si>
  <si>
    <r>
      <rPr>
        <sz val="11"/>
        <rFont val="Times New Roman"/>
        <family val="1"/>
        <charset val="238"/>
      </rPr>
      <t>KNR 2-31 1404/06 Oczyszczanie z namułu przepustów o średnicy 1,5m</t>
    </r>
  </si>
  <si>
    <r>
      <rPr>
        <sz val="11"/>
        <rFont val="Times New Roman"/>
        <family val="1"/>
        <charset val="238"/>
      </rPr>
      <t>9</t>
    </r>
  </si>
  <si>
    <r>
      <rPr>
        <sz val="11"/>
        <rFont val="Times New Roman"/>
        <family val="1"/>
        <charset val="238"/>
      </rPr>
      <t>KNR 2-01 0310/02 Wykopy ciągłe lub jamiste ze skarpami o szerokości dna do l,5m i głębokości do l,5m w gruncie kategorii III, ze złożeniem urobku na odkład - wykopy pod kosze kamienno-siatkowe</t>
    </r>
  </si>
  <si>
    <r>
      <rPr>
        <sz val="11"/>
        <rFont val="Times New Roman"/>
        <family val="1"/>
        <charset val="238"/>
      </rPr>
      <t>10</t>
    </r>
  </si>
  <si>
    <r>
      <rPr>
        <sz val="11"/>
        <rFont val="Times New Roman"/>
        <family val="1"/>
        <charset val="238"/>
      </rPr>
      <t>KNR 2-11 0413/01 Wykonanie koszy z siatki stalowej bez wyprawy o wymiarach 5,0x1,5x0,5m</t>
    </r>
  </si>
  <si>
    <r>
      <rPr>
        <sz val="11"/>
        <rFont val="Times New Roman"/>
        <family val="1"/>
        <charset val="238"/>
      </rPr>
      <t>11</t>
    </r>
  </si>
  <si>
    <r>
      <rPr>
        <sz val="11"/>
        <rFont val="Times New Roman"/>
        <family val="1"/>
        <charset val="238"/>
      </rPr>
      <t>KNR 2-01 0313/02 Ręczne formowanie nasypów z gruntu kategorii III-IV dowożonego samochodami samowyładowczymi-uzupełnienie nasypów przepustów</t>
    </r>
  </si>
  <si>
    <r>
      <rPr>
        <sz val="11"/>
        <rFont val="Times New Roman"/>
        <family val="1"/>
        <charset val="238"/>
      </rPr>
      <t>12</t>
    </r>
  </si>
  <si>
    <r>
      <rPr>
        <sz val="11"/>
        <rFont val="Times New Roman"/>
        <family val="1"/>
        <charset val="238"/>
      </rPr>
      <t>KNR 2-01 0313/02 Ręczne formowanie nasypów z gruntu kategorii III-IV dowożonego samochodami samowyładowczymi-uzupełnienie poboczy gruntowych</t>
    </r>
  </si>
  <si>
    <r>
      <rPr>
        <sz val="11"/>
        <rFont val="Times New Roman"/>
        <family val="1"/>
        <charset val="238"/>
      </rPr>
      <t>13</t>
    </r>
  </si>
  <si>
    <r>
      <rPr>
        <sz val="11"/>
        <rFont val="Times New Roman"/>
        <family val="1"/>
        <charset val="238"/>
      </rPr>
      <t>KNR 2-01 0236/02 Zagęszczenie nasypów z gruntu spoistego kategorii III-IY ubijakami mechanicznymi</t>
    </r>
  </si>
  <si>
    <r>
      <rPr>
        <sz val="11"/>
        <rFont val="Times New Roman"/>
        <family val="1"/>
        <charset val="238"/>
      </rPr>
      <t>14</t>
    </r>
  </si>
  <si>
    <r>
      <rPr>
        <sz val="11"/>
        <rFont val="Times New Roman"/>
        <family val="1"/>
        <charset val="238"/>
      </rPr>
      <t>poręcze mostowe</t>
    </r>
  </si>
  <si>
    <r>
      <rPr>
        <b/>
        <sz val="11"/>
        <rFont val="Times New Roman"/>
        <family val="1"/>
        <charset val="238"/>
      </rPr>
      <t>renowacja odwodnienia w km 2+000-9+504</t>
    </r>
  </si>
  <si>
    <r>
      <rPr>
        <sz val="11"/>
        <rFont val="Times New Roman"/>
        <family val="1"/>
        <charset val="238"/>
      </rPr>
      <t>15</t>
    </r>
  </si>
  <si>
    <r>
      <rPr>
        <sz val="11"/>
        <rFont val="Times New Roman"/>
        <family val="1"/>
        <charset val="238"/>
      </rPr>
      <t>KNR 2-01 0206/04 Roboty ziemne w gruncie kategorii III wykonywane koparkami podsiębiernymi o pojemności łyżki 0,60m3 z transportem urobku samochodami samowyładowczymi do 5t na odległość do l,0km</t>
    </r>
  </si>
  <si>
    <r>
      <rPr>
        <sz val="11"/>
        <rFont val="Times New Roman"/>
        <family val="1"/>
        <charset val="238"/>
      </rPr>
      <t>16</t>
    </r>
  </si>
  <si>
    <r>
      <rPr>
        <sz val="11"/>
        <rFont val="Times New Roman"/>
        <family val="1"/>
        <charset val="238"/>
      </rPr>
      <t>KNR 2-31 0605/06 Rury HDPE o średnicy 50cm przepustów rurowych pod zjazdami</t>
    </r>
  </si>
  <si>
    <r>
      <rPr>
        <sz val="11"/>
        <rFont val="Times New Roman"/>
        <family val="1"/>
        <charset val="238"/>
      </rPr>
      <t>17</t>
    </r>
  </si>
  <si>
    <r>
      <rPr>
        <sz val="11"/>
        <rFont val="Times New Roman"/>
        <family val="1"/>
        <charset val="238"/>
      </rPr>
      <t>KNR 2-31 0605/07 Rury betonowe o średnicy 50cm przepustów rurowych pod zjazdami-skosy jako murki</t>
    </r>
  </si>
  <si>
    <r>
      <rPr>
        <sz val="11"/>
        <rFont val="Times New Roman"/>
        <family val="1"/>
        <charset val="238"/>
      </rPr>
      <t>18</t>
    </r>
  </si>
  <si>
    <r>
      <rPr>
        <sz val="11"/>
        <rFont val="Times New Roman"/>
        <family val="1"/>
        <charset val="238"/>
      </rPr>
      <t>KNR 2-31 0114/07 Warstwa górna podbudowy z kruszywa łamanego o grubości po zagęszczeniu 8cm-utwardzenie zjazdów</t>
    </r>
  </si>
  <si>
    <r>
      <rPr>
        <sz val="11"/>
        <rFont val="Times New Roman"/>
        <family val="1"/>
        <charset val="238"/>
      </rPr>
      <t>m2</t>
    </r>
  </si>
  <si>
    <r>
      <rPr>
        <sz val="11"/>
        <rFont val="Times New Roman"/>
        <family val="1"/>
        <charset val="238"/>
      </rPr>
      <t>19</t>
    </r>
  </si>
  <si>
    <r>
      <rPr>
        <sz val="11"/>
        <rFont val="Times New Roman"/>
        <family val="1"/>
        <charset val="238"/>
      </rPr>
      <t>KNR 2-31 1002/06 Powierzchniowe utrwalanie nawierzchni drogowych emulsją asfaltową z kruszywem naturalnym 10dm3/m2 o frakcji 8-12</t>
    </r>
  </si>
  <si>
    <r>
      <rPr>
        <b/>
        <sz val="11"/>
        <rFont val="Times New Roman"/>
        <family val="1"/>
        <charset val="238"/>
      </rPr>
      <t>Nawierzchnia - odcinek 2+000-3+100, 3+392 - 3+405, 3+800 - 5+000</t>
    </r>
  </si>
  <si>
    <r>
      <rPr>
        <sz val="11"/>
        <rFont val="Times New Roman"/>
        <family val="1"/>
        <charset val="238"/>
      </rPr>
      <t>20</t>
    </r>
  </si>
  <si>
    <r>
      <rPr>
        <sz val="11"/>
        <rFont val="Times New Roman"/>
        <family val="1"/>
        <charset val="238"/>
      </rPr>
      <t>KNR 2-31 0204/03 Nawierzchnie z tłucznia kamiennego z warstwą dolną z tłucznia o grubości po zgęszczeniu 1 Ocm</t>
    </r>
  </si>
  <si>
    <r>
      <rPr>
        <sz val="11"/>
        <rFont val="Times New Roman"/>
        <family val="1"/>
        <charset val="238"/>
      </rPr>
      <t>21</t>
    </r>
  </si>
  <si>
    <r>
      <rPr>
        <sz val="11"/>
        <rFont val="Times New Roman"/>
        <family val="1"/>
        <charset val="238"/>
      </rPr>
      <t>KNR 2-31 0311/01 Nawierzchnia z mieszanek mineralno-bitumicznych grysowo-żwirowych z warstwą wiążącą afaltową, o grubości po zagęszczeniu 4cm</t>
    </r>
  </si>
  <si>
    <r>
      <rPr>
        <sz val="11"/>
        <rFont val="Times New Roman"/>
        <family val="1"/>
        <charset val="238"/>
      </rPr>
      <t>22</t>
    </r>
  </si>
  <si>
    <r>
      <rPr>
        <sz val="11"/>
        <rFont val="Times New Roman"/>
        <family val="1"/>
        <charset val="238"/>
      </rPr>
      <t>KNR 2-31 0311/02 Nawierzchnia z mieszanek mineralno-bitumicznych grysowo-żwirowych z warstwą wiążącą asfaltową - za każdy dalszy lcm ponad 4cm grubości po zagęszczeniu</t>
    </r>
  </si>
  <si>
    <r>
      <rPr>
        <sz val="11"/>
        <rFont val="Times New Roman"/>
        <family val="1"/>
        <charset val="238"/>
      </rPr>
      <t>23</t>
    </r>
  </si>
  <si>
    <r>
      <rPr>
        <sz val="11"/>
        <rFont val="Times New Roman"/>
        <family val="1"/>
        <charset val="238"/>
      </rPr>
      <t>KNR 2-31 0311/05 Nawierzchnia z mieszanek mineralno-bitumicznych grysowo-żwirowych z warstwą ścieralną afaltową, o grubości po zagęszczeniu 3cm</t>
    </r>
  </si>
  <si>
    <r>
      <rPr>
        <sz val="11"/>
        <rFont val="Times New Roman"/>
        <family val="1"/>
        <charset val="238"/>
      </rPr>
      <t>24</t>
    </r>
  </si>
  <si>
    <r>
      <rPr>
        <sz val="11"/>
        <rFont val="Times New Roman"/>
        <family val="1"/>
        <charset val="238"/>
      </rPr>
      <t>KNR 2-31 0311/06 Nawierzchnia z mieszanek mineralno-bitumicznych grysowo-żwirowych z warstwą ścieralną afaltową o grubości po zagęszczeniu 3cm - za każdy dalszy 1 cm (Krotność= 2)</t>
    </r>
  </si>
  <si>
    <r>
      <rPr>
        <sz val="11"/>
        <rFont val="Times New Roman"/>
        <family val="1"/>
        <charset val="238"/>
      </rPr>
      <t>25</t>
    </r>
  </si>
  <si>
    <r>
      <rPr>
        <sz val="11"/>
        <rFont val="Times New Roman"/>
        <family val="1"/>
        <charset val="238"/>
      </rPr>
      <t>KNR2-31 0114/07 Warstwa górna podbudowy z kruszywa łamanego o grubości po zagęszczeniu 8cm-uzupełnienie poboczy</t>
    </r>
  </si>
  <si>
    <r>
      <rPr>
        <sz val="11"/>
        <rFont val="Times New Roman"/>
        <family val="1"/>
        <charset val="238"/>
      </rPr>
      <t>26</t>
    </r>
  </si>
  <si>
    <r>
      <rPr>
        <sz val="11"/>
        <rFont val="Times New Roman"/>
        <family val="1"/>
        <charset val="238"/>
      </rPr>
      <t>KNR 2-31 1002/06 Powierzchniowe utrwalanie nawierzchni drogowych emulsją asfaltową z kruszywem naturalnym 10dm3/m2 o frakcji 8-12-pow. utrwalenie na poboczach</t>
    </r>
  </si>
  <si>
    <r>
      <rPr>
        <b/>
        <sz val="11"/>
        <rFont val="Times New Roman"/>
        <family val="1"/>
        <charset val="238"/>
      </rPr>
      <t>Nawierzchnia - odcinek km 9+334-9+504</t>
    </r>
  </si>
  <si>
    <r>
      <rPr>
        <sz val="11"/>
        <rFont val="Times New Roman"/>
        <family val="1"/>
        <charset val="238"/>
      </rPr>
      <t>27</t>
    </r>
  </si>
  <si>
    <r>
      <rPr>
        <sz val="11"/>
        <rFont val="Times New Roman"/>
        <family val="1"/>
        <charset val="238"/>
      </rPr>
      <t>28</t>
    </r>
  </si>
  <si>
    <r>
      <rPr>
        <sz val="11"/>
        <rFont val="Times New Roman"/>
        <family val="1"/>
        <charset val="238"/>
      </rPr>
      <t>KNR 2-31 0311/02 Nawierzchnia z mieszanek mineralno-bitumicznych grysowo-żwirowych z warstwą wiążącą asfaltową - za każdy dalszy 1 cm ponad 4cm grubości po zagęszczeniu</t>
    </r>
  </si>
  <si>
    <r>
      <rPr>
        <sz val="11"/>
        <rFont val="Times New Roman"/>
        <family val="1"/>
        <charset val="238"/>
      </rPr>
      <t>29</t>
    </r>
  </si>
  <si>
    <r>
      <rPr>
        <sz val="11"/>
        <rFont val="Times New Roman"/>
        <family val="1"/>
        <charset val="238"/>
      </rPr>
      <t>KNR 2-31 0311/05 Nawierzchnia z mieszanek mineralno-bitumicznych grysowo-żwirowych z warstwą ścieralną afaltową o grubości po zagęszczeniu 3cm</t>
    </r>
  </si>
  <si>
    <r>
      <rPr>
        <sz val="11"/>
        <rFont val="Times New Roman"/>
        <family val="1"/>
        <charset val="238"/>
      </rPr>
      <t>30</t>
    </r>
  </si>
  <si>
    <r>
      <rPr>
        <sz val="11"/>
        <rFont val="Times New Roman"/>
        <family val="1"/>
        <charset val="238"/>
      </rPr>
      <t>KNR 2-31 0311/06 Nawierzchnia z mieszanek mineralno-bitumicznych grysowo-żwirowych z warstwą ścieralną afaltową o grubości po zagęszczeniu 3cm - za każdy dalszy lcm (Krotność= 2)</t>
    </r>
  </si>
  <si>
    <r>
      <rPr>
        <sz val="11"/>
        <rFont val="Times New Roman"/>
        <family val="1"/>
        <charset val="238"/>
      </rPr>
      <t>31</t>
    </r>
  </si>
  <si>
    <r>
      <rPr>
        <sz val="11"/>
        <rFont val="Times New Roman"/>
        <family val="1"/>
        <charset val="238"/>
      </rPr>
      <t>KNR 2-31 0114/07 Warstwa górna podbudowy z kruszywa łamanego o grubości po zagęszczeniu 8cm-uzupełnienie poboczy</t>
    </r>
  </si>
  <si>
    <r>
      <rPr>
        <sz val="11"/>
        <rFont val="Times New Roman"/>
        <family val="1"/>
        <charset val="238"/>
      </rPr>
      <t>32</t>
    </r>
  </si>
  <si>
    <r>
      <rPr>
        <b/>
        <sz val="11"/>
        <rFont val="Times New Roman"/>
        <family val="1"/>
        <charset val="238"/>
      </rPr>
      <t>urządzenia bezpieczeństwa ruchu</t>
    </r>
  </si>
  <si>
    <r>
      <rPr>
        <sz val="11"/>
        <rFont val="Times New Roman"/>
        <family val="1"/>
        <charset val="238"/>
      </rPr>
      <t>33</t>
    </r>
  </si>
  <si>
    <r>
      <rPr>
        <sz val="11"/>
        <rFont val="Times New Roman"/>
        <family val="1"/>
        <charset val="238"/>
      </rPr>
      <t>KNR 2-31 0702/01 Słupki do znaków drogowych z rur stalowych o średnicy 50mm</t>
    </r>
  </si>
  <si>
    <r>
      <rPr>
        <sz val="11"/>
        <rFont val="Times New Roman"/>
        <family val="1"/>
        <charset val="238"/>
      </rPr>
      <t>szt</t>
    </r>
  </si>
  <si>
    <r>
      <rPr>
        <sz val="11"/>
        <rFont val="Times New Roman"/>
        <family val="1"/>
        <charset val="238"/>
      </rPr>
      <t>34</t>
    </r>
  </si>
  <si>
    <r>
      <rPr>
        <sz val="11"/>
        <rFont val="Times New Roman"/>
        <family val="1"/>
        <charset val="238"/>
      </rPr>
      <t>KNR 2-31 0703/04 Przymocowanie drogowskazu jednoramiennego o powierzchni do 0,3m2</t>
    </r>
  </si>
  <si>
    <r>
      <rPr>
        <sz val="11"/>
        <rFont val="Times New Roman"/>
        <family val="1"/>
        <charset val="238"/>
      </rPr>
      <t>35</t>
    </r>
  </si>
  <si>
    <r>
      <rPr>
        <sz val="11"/>
        <rFont val="Times New Roman"/>
        <family val="1"/>
        <charset val="238"/>
      </rPr>
      <t>KNR 2-31 0704/01 Bariery jednostronne o masie !m24kg</t>
    </r>
  </si>
  <si>
    <r>
      <rPr>
        <sz val="11"/>
        <rFont val="Times New Roman"/>
        <family val="1"/>
        <charset val="238"/>
      </rPr>
      <t>36</t>
    </r>
  </si>
  <si>
    <r>
      <rPr>
        <sz val="11"/>
        <rFont val="Times New Roman"/>
        <family val="1"/>
        <charset val="238"/>
      </rPr>
      <t>KNR 2-01 0119/03 Roboty pomiarowe przy liniowych robotach ziemnych - trasa dróg w terenie równinnym - inwentaryzacja powykonawcza</t>
    </r>
  </si>
  <si>
    <t>Przebudowa drogi powiatowej nr 2269R Wańkowa-Dźwiniacz Dolny - Brzegi Dolne dł. 2483mb odcinkami</t>
  </si>
  <si>
    <t>Wartość</t>
  </si>
  <si>
    <t xml:space="preserve">Cena </t>
  </si>
  <si>
    <t xml:space="preserve">Razem </t>
  </si>
  <si>
    <t>Podatek VAT 23%</t>
  </si>
  <si>
    <t xml:space="preserve">Ogółem kosztorys </t>
  </si>
  <si>
    <t xml:space="preserve">Kosztorys ofertowy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</si>
</sst>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inden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indent="2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7" fillId="2" borderId="1" xfId="0" applyFont="1" applyFill="1" applyBorder="1" applyAlignment="1">
      <alignment horizontal="right"/>
    </xf>
    <xf numFmtId="4" fontId="7" fillId="2" borderId="1" xfId="0" applyNumberFormat="1" applyFont="1" applyFill="1" applyBorder="1"/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top" inden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1"/>
  <sheetViews>
    <sheetView tabSelected="1" topLeftCell="A37" workbookViewId="0">
      <selection activeCell="H9" sqref="H9"/>
    </sheetView>
  </sheetViews>
  <sheetFormatPr defaultRowHeight="14.25" x14ac:dyDescent="0.2"/>
  <cols>
    <col min="1" max="1" width="5" style="1" customWidth="1"/>
    <col min="2" max="2" width="75" style="1" customWidth="1"/>
    <col min="3" max="3" width="5" style="1" customWidth="1"/>
    <col min="4" max="4" width="13" style="31" customWidth="1"/>
    <col min="5" max="6" width="13" style="1" customWidth="1"/>
    <col min="7" max="16384" width="9.140625" style="1"/>
  </cols>
  <sheetData>
    <row r="2" spans="1:6" ht="15.75" x14ac:dyDescent="0.2">
      <c r="A2" s="23" t="s">
        <v>92</v>
      </c>
      <c r="B2" s="23"/>
      <c r="C2" s="23"/>
      <c r="D2" s="23"/>
      <c r="E2" s="23"/>
      <c r="F2" s="23"/>
    </row>
    <row r="4" spans="1:6" ht="15.75" x14ac:dyDescent="0.2">
      <c r="A4" s="24" t="s">
        <v>86</v>
      </c>
      <c r="B4" s="25"/>
      <c r="C4" s="25"/>
      <c r="D4" s="25"/>
      <c r="E4" s="25"/>
      <c r="F4" s="25"/>
    </row>
    <row r="6" spans="1:6" ht="15" x14ac:dyDescent="0.2">
      <c r="A6" s="6" t="s">
        <v>0</v>
      </c>
      <c r="B6" s="6" t="s">
        <v>1</v>
      </c>
      <c r="C6" s="6" t="s">
        <v>2</v>
      </c>
      <c r="D6" s="26" t="s">
        <v>3</v>
      </c>
      <c r="E6" s="9" t="s">
        <v>88</v>
      </c>
      <c r="F6" s="6" t="s">
        <v>87</v>
      </c>
    </row>
    <row r="7" spans="1:6" ht="15" x14ac:dyDescent="0.25">
      <c r="A7" s="10"/>
      <c r="B7" s="11" t="s">
        <v>4</v>
      </c>
      <c r="C7" s="12"/>
      <c r="D7" s="27"/>
      <c r="E7" s="13"/>
      <c r="F7" s="19">
        <f>SUM(F8:F9)</f>
        <v>0</v>
      </c>
    </row>
    <row r="8" spans="1:6" ht="30" x14ac:dyDescent="0.2">
      <c r="A8" s="5" t="s">
        <v>5</v>
      </c>
      <c r="B8" s="7" t="s">
        <v>6</v>
      </c>
      <c r="C8" s="6" t="s">
        <v>7</v>
      </c>
      <c r="D8" s="26">
        <v>2.4830000000000001</v>
      </c>
      <c r="E8" s="8"/>
      <c r="F8" s="8">
        <f>D8*E8</f>
        <v>0</v>
      </c>
    </row>
    <row r="9" spans="1:6" ht="30" x14ac:dyDescent="0.25">
      <c r="A9" s="2" t="s">
        <v>8</v>
      </c>
      <c r="B9" s="7" t="s">
        <v>9</v>
      </c>
      <c r="C9" s="6" t="s">
        <v>10</v>
      </c>
      <c r="D9" s="26">
        <v>1.5</v>
      </c>
      <c r="E9" s="8"/>
      <c r="F9" s="8">
        <f t="shared" ref="F9:F48" si="0">D9*E9</f>
        <v>0</v>
      </c>
    </row>
    <row r="10" spans="1:6" ht="15" x14ac:dyDescent="0.2">
      <c r="A10" s="10"/>
      <c r="B10" s="11" t="s">
        <v>11</v>
      </c>
      <c r="C10" s="14"/>
      <c r="D10" s="28"/>
      <c r="E10" s="15"/>
      <c r="F10" s="18">
        <f>SUM(F11:F22)</f>
        <v>0</v>
      </c>
    </row>
    <row r="11" spans="1:6" ht="30" x14ac:dyDescent="0.25">
      <c r="A11" s="2" t="s">
        <v>12</v>
      </c>
      <c r="B11" s="7" t="s">
        <v>9</v>
      </c>
      <c r="C11" s="6" t="s">
        <v>10</v>
      </c>
      <c r="D11" s="26">
        <v>0.1</v>
      </c>
      <c r="E11" s="8"/>
      <c r="F11" s="8">
        <f t="shared" si="0"/>
        <v>0</v>
      </c>
    </row>
    <row r="12" spans="1:6" ht="15" x14ac:dyDescent="0.25">
      <c r="A12" s="2" t="s">
        <v>13</v>
      </c>
      <c r="B12" s="7" t="s">
        <v>14</v>
      </c>
      <c r="C12" s="6" t="s">
        <v>15</v>
      </c>
      <c r="D12" s="26">
        <v>25</v>
      </c>
      <c r="E12" s="8"/>
      <c r="F12" s="8">
        <f t="shared" si="0"/>
        <v>0</v>
      </c>
    </row>
    <row r="13" spans="1:6" ht="30" x14ac:dyDescent="0.2">
      <c r="A13" s="4" t="s">
        <v>16</v>
      </c>
      <c r="B13" s="7" t="s">
        <v>17</v>
      </c>
      <c r="C13" s="6" t="s">
        <v>15</v>
      </c>
      <c r="D13" s="26">
        <v>50</v>
      </c>
      <c r="E13" s="8"/>
      <c r="F13" s="8">
        <f t="shared" si="0"/>
        <v>0</v>
      </c>
    </row>
    <row r="14" spans="1:6" ht="15" x14ac:dyDescent="0.25">
      <c r="A14" s="2" t="s">
        <v>18</v>
      </c>
      <c r="B14" s="7" t="s">
        <v>19</v>
      </c>
      <c r="C14" s="6" t="s">
        <v>20</v>
      </c>
      <c r="D14" s="26">
        <v>69</v>
      </c>
      <c r="E14" s="8"/>
      <c r="F14" s="8">
        <f t="shared" si="0"/>
        <v>0</v>
      </c>
    </row>
    <row r="15" spans="1:6" ht="15" x14ac:dyDescent="0.25">
      <c r="A15" s="2" t="s">
        <v>21</v>
      </c>
      <c r="B15" s="7" t="s">
        <v>22</v>
      </c>
      <c r="C15" s="6" t="s">
        <v>23</v>
      </c>
      <c r="D15" s="26">
        <v>9</v>
      </c>
      <c r="E15" s="8"/>
      <c r="F15" s="8">
        <f t="shared" si="0"/>
        <v>0</v>
      </c>
    </row>
    <row r="16" spans="1:6" ht="15" x14ac:dyDescent="0.25">
      <c r="A16" s="2" t="s">
        <v>24</v>
      </c>
      <c r="B16" s="7" t="s">
        <v>25</v>
      </c>
      <c r="C16" s="6" t="s">
        <v>20</v>
      </c>
      <c r="D16" s="26">
        <v>24</v>
      </c>
      <c r="E16" s="8"/>
      <c r="F16" s="8">
        <f t="shared" si="0"/>
        <v>0</v>
      </c>
    </row>
    <row r="17" spans="1:6" ht="45" x14ac:dyDescent="0.2">
      <c r="A17" s="4" t="s">
        <v>26</v>
      </c>
      <c r="B17" s="7" t="s">
        <v>27</v>
      </c>
      <c r="C17" s="6" t="s">
        <v>15</v>
      </c>
      <c r="D17" s="26">
        <v>200</v>
      </c>
      <c r="E17" s="8"/>
      <c r="F17" s="8">
        <f t="shared" si="0"/>
        <v>0</v>
      </c>
    </row>
    <row r="18" spans="1:6" ht="30" x14ac:dyDescent="0.2">
      <c r="A18" s="5" t="s">
        <v>28</v>
      </c>
      <c r="B18" s="7" t="s">
        <v>29</v>
      </c>
      <c r="C18" s="6" t="s">
        <v>15</v>
      </c>
      <c r="D18" s="26">
        <v>200</v>
      </c>
      <c r="E18" s="8"/>
      <c r="F18" s="8">
        <f t="shared" si="0"/>
        <v>0</v>
      </c>
    </row>
    <row r="19" spans="1:6" ht="30" x14ac:dyDescent="0.2">
      <c r="A19" s="5" t="s">
        <v>30</v>
      </c>
      <c r="B19" s="7" t="s">
        <v>31</v>
      </c>
      <c r="C19" s="6" t="s">
        <v>15</v>
      </c>
      <c r="D19" s="26">
        <v>100</v>
      </c>
      <c r="E19" s="8"/>
      <c r="F19" s="8">
        <f t="shared" si="0"/>
        <v>0</v>
      </c>
    </row>
    <row r="20" spans="1:6" ht="30" x14ac:dyDescent="0.2">
      <c r="A20" s="5" t="s">
        <v>32</v>
      </c>
      <c r="B20" s="7" t="s">
        <v>33</v>
      </c>
      <c r="C20" s="6" t="s">
        <v>15</v>
      </c>
      <c r="D20" s="26">
        <v>330</v>
      </c>
      <c r="E20" s="8"/>
      <c r="F20" s="8">
        <f t="shared" si="0"/>
        <v>0</v>
      </c>
    </row>
    <row r="21" spans="1:6" ht="30" x14ac:dyDescent="0.2">
      <c r="A21" s="4" t="s">
        <v>34</v>
      </c>
      <c r="B21" s="7" t="s">
        <v>35</v>
      </c>
      <c r="C21" s="6" t="s">
        <v>15</v>
      </c>
      <c r="D21" s="26">
        <v>330</v>
      </c>
      <c r="E21" s="8"/>
      <c r="F21" s="8">
        <f t="shared" si="0"/>
        <v>0</v>
      </c>
    </row>
    <row r="22" spans="1:6" ht="15" x14ac:dyDescent="0.25">
      <c r="A22" s="2" t="s">
        <v>36</v>
      </c>
      <c r="B22" s="7" t="s">
        <v>37</v>
      </c>
      <c r="C22" s="6"/>
      <c r="D22" s="26">
        <v>24</v>
      </c>
      <c r="E22" s="8"/>
      <c r="F22" s="8">
        <f t="shared" si="0"/>
        <v>0</v>
      </c>
    </row>
    <row r="23" spans="1:6" ht="15" x14ac:dyDescent="0.2">
      <c r="A23" s="10"/>
      <c r="B23" s="11" t="s">
        <v>38</v>
      </c>
      <c r="C23" s="14"/>
      <c r="D23" s="28"/>
      <c r="E23" s="15"/>
      <c r="F23" s="18">
        <f>SUM(F24:F28)</f>
        <v>0</v>
      </c>
    </row>
    <row r="24" spans="1:6" ht="45" x14ac:dyDescent="0.2">
      <c r="A24" s="4" t="s">
        <v>39</v>
      </c>
      <c r="B24" s="7" t="s">
        <v>40</v>
      </c>
      <c r="C24" s="6" t="s">
        <v>15</v>
      </c>
      <c r="D24" s="26">
        <v>1412.95</v>
      </c>
      <c r="E24" s="8"/>
      <c r="F24" s="8">
        <f t="shared" si="0"/>
        <v>0</v>
      </c>
    </row>
    <row r="25" spans="1:6" ht="15" x14ac:dyDescent="0.25">
      <c r="A25" s="2" t="s">
        <v>41</v>
      </c>
      <c r="B25" s="7" t="s">
        <v>42</v>
      </c>
      <c r="C25" s="6" t="s">
        <v>23</v>
      </c>
      <c r="D25" s="26">
        <v>400</v>
      </c>
      <c r="E25" s="8"/>
      <c r="F25" s="8">
        <f t="shared" si="0"/>
        <v>0</v>
      </c>
    </row>
    <row r="26" spans="1:6" ht="30" x14ac:dyDescent="0.2">
      <c r="A26" s="4" t="s">
        <v>43</v>
      </c>
      <c r="B26" s="7" t="s">
        <v>44</v>
      </c>
      <c r="C26" s="6" t="s">
        <v>20</v>
      </c>
      <c r="D26" s="26">
        <v>160</v>
      </c>
      <c r="E26" s="8"/>
      <c r="F26" s="8">
        <f t="shared" si="0"/>
        <v>0</v>
      </c>
    </row>
    <row r="27" spans="1:6" ht="30" x14ac:dyDescent="0.2">
      <c r="A27" s="5" t="s">
        <v>45</v>
      </c>
      <c r="B27" s="7" t="s">
        <v>46</v>
      </c>
      <c r="C27" s="6" t="s">
        <v>47</v>
      </c>
      <c r="D27" s="26">
        <v>1590</v>
      </c>
      <c r="E27" s="8"/>
      <c r="F27" s="8">
        <f t="shared" si="0"/>
        <v>0</v>
      </c>
    </row>
    <row r="28" spans="1:6" ht="30" x14ac:dyDescent="0.2">
      <c r="A28" s="4" t="s">
        <v>48</v>
      </c>
      <c r="B28" s="7" t="s">
        <v>49</v>
      </c>
      <c r="C28" s="6" t="s">
        <v>47</v>
      </c>
      <c r="D28" s="26">
        <v>1590</v>
      </c>
      <c r="E28" s="8"/>
      <c r="F28" s="8">
        <f t="shared" si="0"/>
        <v>0</v>
      </c>
    </row>
    <row r="29" spans="1:6" ht="15" x14ac:dyDescent="0.2">
      <c r="A29" s="10"/>
      <c r="B29" s="11" t="s">
        <v>50</v>
      </c>
      <c r="C29" s="14"/>
      <c r="D29" s="28"/>
      <c r="E29" s="15"/>
      <c r="F29" s="18">
        <f>SUM(F30:F36)</f>
        <v>0</v>
      </c>
    </row>
    <row r="30" spans="1:6" ht="30" x14ac:dyDescent="0.2">
      <c r="A30" s="5" t="s">
        <v>51</v>
      </c>
      <c r="B30" s="7" t="s">
        <v>52</v>
      </c>
      <c r="C30" s="6" t="s">
        <v>47</v>
      </c>
      <c r="D30" s="26">
        <v>15034.5</v>
      </c>
      <c r="E30" s="8"/>
      <c r="F30" s="8">
        <f t="shared" si="0"/>
        <v>0</v>
      </c>
    </row>
    <row r="31" spans="1:6" ht="30" x14ac:dyDescent="0.2">
      <c r="A31" s="5" t="s">
        <v>53</v>
      </c>
      <c r="B31" s="7" t="s">
        <v>54</v>
      </c>
      <c r="C31" s="6" t="s">
        <v>47</v>
      </c>
      <c r="D31" s="26">
        <v>11796.3</v>
      </c>
      <c r="E31" s="8"/>
      <c r="F31" s="8">
        <f t="shared" si="0"/>
        <v>0</v>
      </c>
    </row>
    <row r="32" spans="1:6" ht="45" x14ac:dyDescent="0.2">
      <c r="A32" s="5" t="s">
        <v>55</v>
      </c>
      <c r="B32" s="7" t="s">
        <v>56</v>
      </c>
      <c r="C32" s="6" t="s">
        <v>47</v>
      </c>
      <c r="D32" s="26">
        <v>11796.3</v>
      </c>
      <c r="E32" s="8"/>
      <c r="F32" s="8">
        <f t="shared" si="0"/>
        <v>0</v>
      </c>
    </row>
    <row r="33" spans="1:6" ht="30" x14ac:dyDescent="0.2">
      <c r="A33" s="4" t="s">
        <v>57</v>
      </c>
      <c r="B33" s="7" t="s">
        <v>58</v>
      </c>
      <c r="C33" s="6" t="s">
        <v>47</v>
      </c>
      <c r="D33" s="26">
        <v>11565</v>
      </c>
      <c r="E33" s="8"/>
      <c r="F33" s="8">
        <f t="shared" si="0"/>
        <v>0</v>
      </c>
    </row>
    <row r="34" spans="1:6" ht="45" x14ac:dyDescent="0.2">
      <c r="A34" s="4" t="s">
        <v>59</v>
      </c>
      <c r="B34" s="7" t="s">
        <v>60</v>
      </c>
      <c r="C34" s="6" t="s">
        <v>47</v>
      </c>
      <c r="D34" s="26">
        <v>11565</v>
      </c>
      <c r="E34" s="8"/>
      <c r="F34" s="8">
        <f t="shared" si="0"/>
        <v>0</v>
      </c>
    </row>
    <row r="35" spans="1:6" ht="30" x14ac:dyDescent="0.2">
      <c r="A35" s="4" t="s">
        <v>61</v>
      </c>
      <c r="B35" s="7" t="s">
        <v>62</v>
      </c>
      <c r="C35" s="6" t="s">
        <v>47</v>
      </c>
      <c r="D35" s="26">
        <v>3469.5</v>
      </c>
      <c r="E35" s="8"/>
      <c r="F35" s="8">
        <f t="shared" si="0"/>
        <v>0</v>
      </c>
    </row>
    <row r="36" spans="1:6" ht="45" x14ac:dyDescent="0.2">
      <c r="A36" s="5" t="s">
        <v>63</v>
      </c>
      <c r="B36" s="7" t="s">
        <v>64</v>
      </c>
      <c r="C36" s="6" t="s">
        <v>47</v>
      </c>
      <c r="D36" s="26">
        <v>3469.5</v>
      </c>
      <c r="E36" s="8"/>
      <c r="F36" s="8">
        <f t="shared" si="0"/>
        <v>0</v>
      </c>
    </row>
    <row r="37" spans="1:6" ht="15" x14ac:dyDescent="0.2">
      <c r="A37" s="10"/>
      <c r="B37" s="11" t="s">
        <v>65</v>
      </c>
      <c r="C37" s="14"/>
      <c r="D37" s="28"/>
      <c r="E37" s="15"/>
      <c r="F37" s="18">
        <f>SUM(F38:F43)</f>
        <v>0</v>
      </c>
    </row>
    <row r="38" spans="1:6" ht="30" x14ac:dyDescent="0.2">
      <c r="A38" s="4" t="s">
        <v>66</v>
      </c>
      <c r="B38" s="7" t="s">
        <v>54</v>
      </c>
      <c r="C38" s="6" t="s">
        <v>47</v>
      </c>
      <c r="D38" s="26">
        <v>697</v>
      </c>
      <c r="E38" s="8"/>
      <c r="F38" s="8">
        <f t="shared" si="0"/>
        <v>0</v>
      </c>
    </row>
    <row r="39" spans="1:6" ht="45" x14ac:dyDescent="0.2">
      <c r="A39" s="5" t="s">
        <v>67</v>
      </c>
      <c r="B39" s="7" t="s">
        <v>68</v>
      </c>
      <c r="C39" s="6" t="s">
        <v>47</v>
      </c>
      <c r="D39" s="26">
        <v>697</v>
      </c>
      <c r="E39" s="8"/>
      <c r="F39" s="8">
        <f t="shared" si="0"/>
        <v>0</v>
      </c>
    </row>
    <row r="40" spans="1:6" ht="30" x14ac:dyDescent="0.2">
      <c r="A40" s="4" t="s">
        <v>69</v>
      </c>
      <c r="B40" s="7" t="s">
        <v>70</v>
      </c>
      <c r="C40" s="6" t="s">
        <v>47</v>
      </c>
      <c r="D40" s="26">
        <v>680</v>
      </c>
      <c r="E40" s="8"/>
      <c r="F40" s="8">
        <f t="shared" si="0"/>
        <v>0</v>
      </c>
    </row>
    <row r="41" spans="1:6" ht="45" x14ac:dyDescent="0.2">
      <c r="A41" s="4" t="s">
        <v>71</v>
      </c>
      <c r="B41" s="7" t="s">
        <v>72</v>
      </c>
      <c r="C41" s="6" t="s">
        <v>47</v>
      </c>
      <c r="D41" s="26">
        <v>680</v>
      </c>
      <c r="E41" s="8"/>
      <c r="F41" s="8">
        <f t="shared" si="0"/>
        <v>0</v>
      </c>
    </row>
    <row r="42" spans="1:6" ht="30" x14ac:dyDescent="0.2">
      <c r="A42" s="4" t="s">
        <v>73</v>
      </c>
      <c r="B42" s="7" t="s">
        <v>74</v>
      </c>
      <c r="C42" s="6" t="s">
        <v>47</v>
      </c>
      <c r="D42" s="26">
        <v>170</v>
      </c>
      <c r="E42" s="8"/>
      <c r="F42" s="8">
        <f t="shared" si="0"/>
        <v>0</v>
      </c>
    </row>
    <row r="43" spans="1:6" ht="45" x14ac:dyDescent="0.2">
      <c r="A43" s="4" t="s">
        <v>75</v>
      </c>
      <c r="B43" s="7" t="s">
        <v>64</v>
      </c>
      <c r="C43" s="6" t="s">
        <v>47</v>
      </c>
      <c r="D43" s="26">
        <v>170</v>
      </c>
      <c r="E43" s="8"/>
      <c r="F43" s="8">
        <f t="shared" si="0"/>
        <v>0</v>
      </c>
    </row>
    <row r="44" spans="1:6" ht="15" x14ac:dyDescent="0.2">
      <c r="A44" s="10"/>
      <c r="B44" s="11" t="s">
        <v>76</v>
      </c>
      <c r="C44" s="14"/>
      <c r="D44" s="28"/>
      <c r="E44" s="15"/>
      <c r="F44" s="18">
        <f>SUM(F45:F48)</f>
        <v>0</v>
      </c>
    </row>
    <row r="45" spans="1:6" ht="15" x14ac:dyDescent="0.25">
      <c r="A45" s="2" t="s">
        <v>77</v>
      </c>
      <c r="B45" s="7" t="s">
        <v>78</v>
      </c>
      <c r="C45" s="6" t="s">
        <v>79</v>
      </c>
      <c r="D45" s="26">
        <v>16</v>
      </c>
      <c r="E45" s="8"/>
      <c r="F45" s="8">
        <f t="shared" si="0"/>
        <v>0</v>
      </c>
    </row>
    <row r="46" spans="1:6" ht="30" x14ac:dyDescent="0.25">
      <c r="A46" s="2" t="s">
        <v>80</v>
      </c>
      <c r="B46" s="7" t="s">
        <v>81</v>
      </c>
      <c r="C46" s="6" t="s">
        <v>79</v>
      </c>
      <c r="D46" s="26">
        <v>14</v>
      </c>
      <c r="E46" s="8"/>
      <c r="F46" s="8">
        <f t="shared" si="0"/>
        <v>0</v>
      </c>
    </row>
    <row r="47" spans="1:6" ht="15" x14ac:dyDescent="0.25">
      <c r="A47" s="2" t="s">
        <v>82</v>
      </c>
      <c r="B47" s="7" t="s">
        <v>83</v>
      </c>
      <c r="C47" s="6" t="s">
        <v>20</v>
      </c>
      <c r="D47" s="26">
        <v>1100</v>
      </c>
      <c r="E47" s="8"/>
      <c r="F47" s="8">
        <f t="shared" si="0"/>
        <v>0</v>
      </c>
    </row>
    <row r="48" spans="1:6" ht="30" x14ac:dyDescent="0.2">
      <c r="A48" s="4" t="s">
        <v>84</v>
      </c>
      <c r="B48" s="7" t="s">
        <v>85</v>
      </c>
      <c r="C48" s="6" t="s">
        <v>7</v>
      </c>
      <c r="D48" s="26">
        <v>2.4830000000000001</v>
      </c>
      <c r="E48" s="8"/>
      <c r="F48" s="8">
        <f t="shared" si="0"/>
        <v>0</v>
      </c>
    </row>
    <row r="49" spans="1:6" x14ac:dyDescent="0.2">
      <c r="A49" s="16"/>
      <c r="B49" s="3" t="s">
        <v>89</v>
      </c>
      <c r="C49" s="16"/>
      <c r="D49" s="29"/>
      <c r="E49" s="16"/>
      <c r="F49" s="17">
        <f>F44+F37+F29+F23+F10+F7</f>
        <v>0</v>
      </c>
    </row>
    <row r="50" spans="1:6" x14ac:dyDescent="0.2">
      <c r="A50" s="16"/>
      <c r="B50" s="3" t="s">
        <v>90</v>
      </c>
      <c r="C50" s="16"/>
      <c r="D50" s="29"/>
      <c r="E50" s="16"/>
      <c r="F50" s="17">
        <f>F49*0.23</f>
        <v>0</v>
      </c>
    </row>
    <row r="51" spans="1:6" ht="15" x14ac:dyDescent="0.25">
      <c r="A51" s="20"/>
      <c r="B51" s="21" t="s">
        <v>91</v>
      </c>
      <c r="C51" s="20"/>
      <c r="D51" s="30"/>
      <c r="E51" s="20"/>
      <c r="F51" s="22">
        <f>F49*1.23</f>
        <v>0</v>
      </c>
    </row>
  </sheetData>
  <mergeCells count="2">
    <mergeCell ref="A2:F2"/>
    <mergeCell ref="A4:F4"/>
  </mergeCells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Anna Krystian</cp:lastModifiedBy>
  <dcterms:created xsi:type="dcterms:W3CDTF">2018-07-06T12:02:07Z</dcterms:created>
  <dcterms:modified xsi:type="dcterms:W3CDTF">2018-07-27T12:47:09Z</dcterms:modified>
</cp:coreProperties>
</file>